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ours\ATS\TP\RdM\"/>
    </mc:Choice>
  </mc:AlternateContent>
  <xr:revisionPtr revIDLastSave="0" documentId="13_ncr:1_{E5A94292-567F-47B3-A894-5A5CFA0106D5}" xr6:coauthVersionLast="36" xr6:coauthVersionMax="36" xr10:uidLastSave="{00000000-0000-0000-0000-000000000000}"/>
  <bookViews>
    <workbookView xWindow="0" yWindow="0" windowWidth="19200" windowHeight="10425" activeTab="1" xr2:uid="{22C185B1-3D35-464D-9587-CD1B9C499EAF}"/>
  </bookViews>
  <sheets>
    <sheet name="Traction" sheetId="1" r:id="rId1"/>
    <sheet name="Flexion" sheetId="2" r:id="rId2"/>
  </sheets>
  <definedNames>
    <definedName name="a">Traction!$G$2</definedName>
    <definedName name="b">Traction!$G$3</definedName>
    <definedName name="E">Traction!$G$1</definedName>
    <definedName name="F">Flexion!$F$1</definedName>
    <definedName name="h">Flexion!$F$3</definedName>
    <definedName name="Y">Flexion!$F$2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2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" i="2"/>
  <c r="F5" i="2"/>
  <c r="D3" i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<sst xmlns="http://schemas.openxmlformats.org/spreadsheetml/2006/main" count="33" uniqueCount="26">
  <si>
    <t>F (N)</t>
  </si>
  <si>
    <t>DeltaL (mm)</t>
  </si>
  <si>
    <t>Comp (mm)</t>
  </si>
  <si>
    <t>Fthéorique</t>
  </si>
  <si>
    <t>E</t>
  </si>
  <si>
    <t>Gpa</t>
  </si>
  <si>
    <t>mm</t>
  </si>
  <si>
    <t>L</t>
  </si>
  <si>
    <t>a</t>
  </si>
  <si>
    <t>b</t>
  </si>
  <si>
    <t>On remarque une linéarité sur la partie expérimentale (bleue), mais une incohérence sur la pente.</t>
  </si>
  <si>
    <t>Le problème ici vient du bati qui est déformable !</t>
  </si>
  <si>
    <t>x(mm)</t>
  </si>
  <si>
    <t>y (flèche) (mm)</t>
  </si>
  <si>
    <t>F</t>
  </si>
  <si>
    <t>N</t>
  </si>
  <si>
    <t>Mpa</t>
  </si>
  <si>
    <t>h</t>
  </si>
  <si>
    <t>I</t>
  </si>
  <si>
    <t>mm4</t>
  </si>
  <si>
    <t>L=</t>
  </si>
  <si>
    <t>On devrait trouver le comparateur à une distance de 60mm du bord avec un module d'Young à 70 Gpa</t>
  </si>
  <si>
    <t>Y(E=50GPa)</t>
  </si>
  <si>
    <t>Avec un module d'Young à 50 Gpa (trouvé en traction) on trouve : encore pire !</t>
  </si>
  <si>
    <t>y(210 Gpa)</t>
  </si>
  <si>
    <t>Avec un matériau acier : ça marche beaucoup mieux : on trouve une distance à 200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</si>
</sst>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Traction</a:t>
            </a:r>
          </a:p>
        </c:rich>
      </c:tx>
      <c:layout>
        <c:manualLayout>
          <c:xMode val="edge"/>
          <c:yMode val="edge"/>
          <c:x val="0.73914566929133863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Pratique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1.5352799650043745E-2"/>
                  <c:y val="-0.3731747594050743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Traction!$C$2:$C$9</c:f>
              <c:numCache>
                <c:formatCode>General</c:formatCode>
                <c:ptCount val="8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5.5E-2</c:v>
                </c:pt>
                <c:pt idx="4">
                  <c:v>7.2999999999999995E-2</c:v>
                </c:pt>
                <c:pt idx="5">
                  <c:v>0.09</c:v>
                </c:pt>
                <c:pt idx="6">
                  <c:v>0.108</c:v>
                </c:pt>
                <c:pt idx="7">
                  <c:v>0.125</c:v>
                </c:pt>
              </c:numCache>
            </c:numRef>
          </c:xVal>
          <c:yVal>
            <c:numRef>
              <c:f>Traction!$B$2:$B$9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29-40D7-9179-AF863ADB5F1B}"/>
            </c:ext>
          </c:extLst>
        </c:ser>
        <c:ser>
          <c:idx val="1"/>
          <c:order val="1"/>
          <c:tx>
            <c:v>Théorique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Traction!$C$2:$C$9</c:f>
              <c:numCache>
                <c:formatCode>General</c:formatCode>
                <c:ptCount val="8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5.5E-2</c:v>
                </c:pt>
                <c:pt idx="4">
                  <c:v>7.2999999999999995E-2</c:v>
                </c:pt>
                <c:pt idx="5">
                  <c:v>0.09</c:v>
                </c:pt>
                <c:pt idx="6">
                  <c:v>0.108</c:v>
                </c:pt>
                <c:pt idx="7">
                  <c:v>0.125</c:v>
                </c:pt>
              </c:numCache>
            </c:numRef>
          </c:xVal>
          <c:yVal>
            <c:numRef>
              <c:f>Traction!$D$2:$D$9</c:f>
              <c:numCache>
                <c:formatCode>General</c:formatCode>
                <c:ptCount val="8"/>
                <c:pt idx="0">
                  <c:v>0</c:v>
                </c:pt>
                <c:pt idx="1">
                  <c:v>155.1246537396122</c:v>
                </c:pt>
                <c:pt idx="2">
                  <c:v>310.2493074792244</c:v>
                </c:pt>
                <c:pt idx="3">
                  <c:v>426.59279778393352</c:v>
                </c:pt>
                <c:pt idx="4">
                  <c:v>566.20498614958444</c:v>
                </c:pt>
                <c:pt idx="5">
                  <c:v>698.06094182825484</c:v>
                </c:pt>
                <c:pt idx="6">
                  <c:v>837.67313019390576</c:v>
                </c:pt>
                <c:pt idx="7">
                  <c:v>969.52908587257616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29-40D7-9179-AF863ADB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52256"/>
        <c:axId val="122933488"/>
      </c:scatterChart>
      <c:valAx>
        <c:axId val="18675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DeltaL en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933488"/>
        <c:crosses val="autoZero"/>
        <c:crossBetween val="midCat"/>
      </c:valAx>
      <c:valAx>
        <c:axId val="1229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 en Newtons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752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Flexion!$B$1</c:f>
              <c:strCache>
                <c:ptCount val="1"/>
                <c:pt idx="0">
                  <c:v>y (flèche) (mm)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Flexion!$A$2:$A$37</c:f>
              <c:numCache>
                <c:formatCode>General</c:formatCode>
                <c:ptCount val="3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</c:numCache>
            </c:numRef>
          </c:xVal>
          <c:yVal>
            <c:numRef>
              <c:f>Flexion!$B$2:$B$37</c:f>
              <c:numCache>
                <c:formatCode>General</c:formatCode>
                <c:ptCount val="36"/>
                <c:pt idx="0">
                  <c:v>0</c:v>
                </c:pt>
                <c:pt idx="1">
                  <c:v>-0.16402195769179945</c:v>
                </c:pt>
                <c:pt idx="2">
                  <c:v>-0.32777605154414574</c:v>
                </c:pt>
                <c:pt idx="3">
                  <c:v>-0.49099441771758578</c:v>
                </c:pt>
                <c:pt idx="4">
                  <c:v>-0.65340919237266648</c:v>
                </c:pt>
                <c:pt idx="5">
                  <c:v>-0.81475251166993456</c:v>
                </c:pt>
                <c:pt idx="6">
                  <c:v>-0.97475651176993705</c:v>
                </c:pt>
                <c:pt idx="7">
                  <c:v>-1.1331533288332207</c:v>
                </c:pt>
                <c:pt idx="8">
                  <c:v>-1.2896750990203327</c:v>
                </c:pt>
                <c:pt idx="9">
                  <c:v>-1.4440539584918193</c:v>
                </c:pt>
                <c:pt idx="10">
                  <c:v>-1.596022043408228</c:v>
                </c:pt>
                <c:pt idx="11">
                  <c:v>-1.7453114899301054</c:v>
                </c:pt>
                <c:pt idx="12">
                  <c:v>-1.8916544342179982</c:v>
                </c:pt>
                <c:pt idx="13">
                  <c:v>-2.0347830124324533</c:v>
                </c:pt>
                <c:pt idx="14">
                  <c:v>-2.1744293607340182</c:v>
                </c:pt>
                <c:pt idx="15">
                  <c:v>-2.3103256152832392</c:v>
                </c:pt>
                <c:pt idx="16">
                  <c:v>-2.4422039122406631</c:v>
                </c:pt>
                <c:pt idx="17">
                  <c:v>-2.5697963877668366</c:v>
                </c:pt>
                <c:pt idx="18">
                  <c:v>-2.6928351780223077</c:v>
                </c:pt>
                <c:pt idx="19">
                  <c:v>-2.8110524191676221</c:v>
                </c:pt>
                <c:pt idx="20">
                  <c:v>-2.9241802473633265</c:v>
                </c:pt>
                <c:pt idx="21">
                  <c:v>-3.031950798769969</c:v>
                </c:pt>
                <c:pt idx="22">
                  <c:v>-3.1340962095480958</c:v>
                </c:pt>
                <c:pt idx="23">
                  <c:v>-3.2303486158582531</c:v>
                </c:pt>
                <c:pt idx="24">
                  <c:v>-3.3204401538609893</c:v>
                </c:pt>
                <c:pt idx="25">
                  <c:v>-3.40410295971685</c:v>
                </c:pt>
                <c:pt idx="26">
                  <c:v>-3.4810691695863825</c:v>
                </c:pt>
                <c:pt idx="27">
                  <c:v>-3.5510709196301335</c:v>
                </c:pt>
                <c:pt idx="28">
                  <c:v>-3.6138403460086503</c:v>
                </c:pt>
                <c:pt idx="29">
                  <c:v>-3.6691095848824795</c:v>
                </c:pt>
                <c:pt idx="30">
                  <c:v>-3.7166107724121673</c:v>
                </c:pt>
                <c:pt idx="31">
                  <c:v>-3.7560760447582617</c:v>
                </c:pt>
                <c:pt idx="32">
                  <c:v>-3.7872375380813095</c:v>
                </c:pt>
                <c:pt idx="33">
                  <c:v>-3.8098273885418563</c:v>
                </c:pt>
                <c:pt idx="34">
                  <c:v>-3.8235777323004503</c:v>
                </c:pt>
                <c:pt idx="35">
                  <c:v>-3.828220705517638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1E-4B05-9A2F-D73D01F40A6E}"/>
            </c:ext>
          </c:extLst>
        </c:ser>
        <c:ser>
          <c:idx val="1"/>
          <c:order val="1"/>
          <c:tx>
            <c:v>E(55 Gpa)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Flexion!$A$2:$A$37</c:f>
              <c:numCache>
                <c:formatCode>General</c:formatCode>
                <c:ptCount val="3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</c:numCache>
            </c:numRef>
          </c:xVal>
          <c:yVal>
            <c:numRef>
              <c:f>Flexion!$D$2:$D$37</c:f>
              <c:numCache>
                <c:formatCode>General</c:formatCode>
                <c:ptCount val="36"/>
                <c:pt idx="0">
                  <c:v>0</c:v>
                </c:pt>
                <c:pt idx="1">
                  <c:v>-0.22963074076851922</c:v>
                </c:pt>
                <c:pt idx="2">
                  <c:v>-0.45888647216180406</c:v>
                </c:pt>
                <c:pt idx="3">
                  <c:v>-0.68739218480462005</c:v>
                </c:pt>
                <c:pt idx="4">
                  <c:v>-0.91477286932173307</c:v>
                </c:pt>
                <c:pt idx="5">
                  <c:v>-1.1406535163379083</c:v>
                </c:pt>
                <c:pt idx="6">
                  <c:v>-1.3646591164779118</c:v>
                </c:pt>
                <c:pt idx="7">
                  <c:v>-1.5864146603665092</c:v>
                </c:pt>
                <c:pt idx="8">
                  <c:v>-1.8055451386284658</c:v>
                </c:pt>
                <c:pt idx="9">
                  <c:v>-2.021675541888547</c:v>
                </c:pt>
                <c:pt idx="10">
                  <c:v>-2.2344308607715191</c:v>
                </c:pt>
                <c:pt idx="11">
                  <c:v>-2.4434360859021473</c:v>
                </c:pt>
                <c:pt idx="12">
                  <c:v>-2.6483162079051974</c:v>
                </c:pt>
                <c:pt idx="13">
                  <c:v>-2.8486962174054349</c:v>
                </c:pt>
                <c:pt idx="14">
                  <c:v>-3.0442011050276254</c:v>
                </c:pt>
                <c:pt idx="15">
                  <c:v>-3.2344558613965346</c:v>
                </c:pt>
                <c:pt idx="16">
                  <c:v>-3.4190854771369286</c:v>
                </c:pt>
                <c:pt idx="17">
                  <c:v>-3.5977149428735715</c:v>
                </c:pt>
                <c:pt idx="18">
                  <c:v>-3.7699692492312304</c:v>
                </c:pt>
                <c:pt idx="19">
                  <c:v>-3.935473386834671</c:v>
                </c:pt>
                <c:pt idx="20">
                  <c:v>-4.0938523463086574</c:v>
                </c:pt>
                <c:pt idx="21">
                  <c:v>-4.244731118277957</c:v>
                </c:pt>
                <c:pt idx="22">
                  <c:v>-4.3877346933673342</c:v>
                </c:pt>
                <c:pt idx="23">
                  <c:v>-4.5224880622015542</c:v>
                </c:pt>
                <c:pt idx="24">
                  <c:v>-4.6486162154053847</c:v>
                </c:pt>
                <c:pt idx="25">
                  <c:v>-4.7657441436035901</c:v>
                </c:pt>
                <c:pt idx="26">
                  <c:v>-4.8734968374209355</c:v>
                </c:pt>
                <c:pt idx="27">
                  <c:v>-4.9714992874821871</c:v>
                </c:pt>
                <c:pt idx="28">
                  <c:v>-5.0593764844121099</c:v>
                </c:pt>
                <c:pt idx="29">
                  <c:v>-5.1367534188354709</c:v>
                </c:pt>
                <c:pt idx="30">
                  <c:v>-5.2032550813770344</c:v>
                </c:pt>
                <c:pt idx="31">
                  <c:v>-5.2585064626615665</c:v>
                </c:pt>
                <c:pt idx="32">
                  <c:v>-5.3021325533138333</c:v>
                </c:pt>
                <c:pt idx="33">
                  <c:v>-5.3337583439585989</c:v>
                </c:pt>
                <c:pt idx="34">
                  <c:v>-5.3530088252206305</c:v>
                </c:pt>
                <c:pt idx="35">
                  <c:v>-5.3595089877246931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1E-4B05-9A2F-D73D01F40A6E}"/>
            </c:ext>
          </c:extLst>
        </c:ser>
        <c:ser>
          <c:idx val="2"/>
          <c:order val="2"/>
          <c:tx>
            <c:v>Acier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Flexion!$A$2:$A$37</c:f>
              <c:numCache>
                <c:formatCode>General</c:formatCode>
                <c:ptCount val="3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</c:numCache>
            </c:numRef>
          </c:xVal>
          <c:yVal>
            <c:numRef>
              <c:f>Flexion!$C$2:$C$37</c:f>
              <c:numCache>
                <c:formatCode>General</c:formatCode>
                <c:ptCount val="36"/>
                <c:pt idx="0">
                  <c:v>0</c:v>
                </c:pt>
                <c:pt idx="1">
                  <c:v>-5.4673985897266478E-2</c:v>
                </c:pt>
                <c:pt idx="2">
                  <c:v>-0.10925868384804859</c:v>
                </c:pt>
                <c:pt idx="3">
                  <c:v>-0.16366480590586191</c:v>
                </c:pt>
                <c:pt idx="4">
                  <c:v>-0.21780306412422215</c:v>
                </c:pt>
                <c:pt idx="5">
                  <c:v>-0.27158417055664485</c:v>
                </c:pt>
                <c:pt idx="6">
                  <c:v>-0.32491883725664567</c:v>
                </c:pt>
                <c:pt idx="7">
                  <c:v>-0.37771777627774028</c:v>
                </c:pt>
                <c:pt idx="8">
                  <c:v>-0.42989169967344421</c:v>
                </c:pt>
                <c:pt idx="9">
                  <c:v>-0.48135131949727311</c:v>
                </c:pt>
                <c:pt idx="10">
                  <c:v>-0.53200734780274261</c:v>
                </c:pt>
                <c:pt idx="11">
                  <c:v>-0.58177049664336844</c:v>
                </c:pt>
                <c:pt idx="12">
                  <c:v>-0.63055147807266609</c:v>
                </c:pt>
                <c:pt idx="13">
                  <c:v>-0.67826100414415114</c:v>
                </c:pt>
                <c:pt idx="14">
                  <c:v>-0.72480978691133946</c:v>
                </c:pt>
                <c:pt idx="15">
                  <c:v>-0.7701085384277464</c:v>
                </c:pt>
                <c:pt idx="16">
                  <c:v>-0.81406797074688775</c:v>
                </c:pt>
                <c:pt idx="17">
                  <c:v>-0.85659879592227894</c:v>
                </c:pt>
                <c:pt idx="18">
                  <c:v>-0.89761172600743588</c:v>
                </c:pt>
                <c:pt idx="19">
                  <c:v>-0.93701747305587402</c:v>
                </c:pt>
                <c:pt idx="20">
                  <c:v>-0.9747267491211089</c:v>
                </c:pt>
                <c:pt idx="21">
                  <c:v>-1.0106502662566563</c:v>
                </c:pt>
                <c:pt idx="22">
                  <c:v>-1.0446987365160318</c:v>
                </c:pt>
                <c:pt idx="23">
                  <c:v>-1.076782871952751</c:v>
                </c:pt>
                <c:pt idx="24">
                  <c:v>-1.1068133846203296</c:v>
                </c:pt>
                <c:pt idx="25">
                  <c:v>-1.1347009865722832</c:v>
                </c:pt>
                <c:pt idx="26">
                  <c:v>-1.1603563898621276</c:v>
                </c:pt>
                <c:pt idx="27">
                  <c:v>-1.1836903065433777</c:v>
                </c:pt>
                <c:pt idx="28">
                  <c:v>-1.2046134486695501</c:v>
                </c:pt>
                <c:pt idx="29">
                  <c:v>-1.2230365282941598</c:v>
                </c:pt>
                <c:pt idx="30">
                  <c:v>-1.2388702574707224</c:v>
                </c:pt>
                <c:pt idx="31">
                  <c:v>-1.2520253482527539</c:v>
                </c:pt>
                <c:pt idx="32">
                  <c:v>-1.2624125126937698</c:v>
                </c:pt>
                <c:pt idx="33">
                  <c:v>-1.2699424628472853</c:v>
                </c:pt>
                <c:pt idx="34">
                  <c:v>-1.2745259107668168</c:v>
                </c:pt>
                <c:pt idx="35">
                  <c:v>-1.2760735685058793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81E-4B05-9A2F-D73D01F40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654928"/>
        <c:axId val="122930160"/>
      </c:scatterChart>
      <c:valAx>
        <c:axId val="21765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930160"/>
        <c:crosses val="autoZero"/>
        <c:crossBetween val="midCat"/>
      </c:valAx>
      <c:valAx>
        <c:axId val="12293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654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610195</xdr:colOff>
      <xdr:row>9</xdr:row>
      <xdr:rowOff>161330</xdr:rowOff>
    </xdr:from>
    <xdr:to>
      <xdr:col>8</xdr:col>
      <xdr:colOff>610195</xdr:colOff>
      <xdr:row>24</xdr:row>
      <xdr:rowOff>47030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5D975D3-1082-4AB1-AAD6-8ED7B0A9F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204787</xdr:colOff>
      <xdr:row>8</xdr:row>
      <xdr:rowOff>157162</xdr:rowOff>
    </xdr:from>
    <xdr:to>
      <xdr:col>10</xdr:col>
      <xdr:colOff>204787</xdr:colOff>
      <xdr:row>23</xdr:row>
      <xdr:rowOff>42862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C2C764A-65C0-40FD-A1C1-24B31ECAE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EBB6-BBA1-49A9-8D24-15DA1B838AAD}">
  <dimension ref="A1:H27"/>
  <sheetViews>
    <sheetView zoomScale="160" zoomScaleNormal="160" workbookViewId="0">
      <selection activeCell="G3" sqref="G3"/>
    </sheetView>
  </sheetViews>
  <sheetFormatPr baseColWidth="10" defaultRowHeight="15" x14ac:dyDescent="0.25"/>
  <sheetData>
    <row r="1" spans="1:8" x14ac:dyDescent="0.25">
      <c r="A1" t="s">
        <v>2</v>
      </c>
      <c r="B1" t="s">
        <v>0</v>
      </c>
      <c r="C1" t="s">
        <v>1</v>
      </c>
      <c r="D1" t="s">
        <v>3</v>
      </c>
      <c r="F1" t="s">
        <v>4</v>
      </c>
      <c r="G1">
        <v>70000</v>
      </c>
      <c r="H1" t="s">
        <v>5</v>
      </c>
    </row>
    <row r="2" spans="1:8" x14ac:dyDescent="0.25">
      <c r="A2">
        <v>0</v>
      </c>
      <c r="B2">
        <v>0</v>
      </c>
      <c r="C2">
        <v>0</v>
      </c>
      <c r="D2">
        <f>E*a*b/$G$4*C2</f>
        <v>0</v>
      </c>
      <c r="F2" t="s">
        <v>8</v>
      </c>
      <c r="G2">
        <v>2</v>
      </c>
      <c r="H2" t="s">
        <v>6</v>
      </c>
    </row>
    <row r="3" spans="1:8" x14ac:dyDescent="0.25">
      <c r="A3">
        <v>0.1</v>
      </c>
      <c r="B3">
        <v>100</v>
      </c>
      <c r="C3">
        <v>0.02</v>
      </c>
      <c r="D3">
        <f>E*a*b/$G$4*C3</f>
        <v>155.1246537396122</v>
      </c>
      <c r="F3" t="s">
        <v>9</v>
      </c>
      <c r="G3">
        <v>20</v>
      </c>
      <c r="H3" t="s">
        <v>6</v>
      </c>
    </row>
    <row r="4" spans="1:8" x14ac:dyDescent="0.25">
      <c r="A4">
        <v>0.2</v>
      </c>
      <c r="B4">
        <v>200</v>
      </c>
      <c r="C4">
        <v>0.04</v>
      </c>
      <c r="D4">
        <f>E*a*b/$G$4*C4</f>
        <v>310.2493074792244</v>
      </c>
      <c r="F4" t="s">
        <v>7</v>
      </c>
      <c r="G4">
        <v>361</v>
      </c>
      <c r="H4" t="s">
        <v>6</v>
      </c>
    </row>
    <row r="5" spans="1:8" x14ac:dyDescent="0.25">
      <c r="A5">
        <v>0.3</v>
      </c>
      <c r="B5">
        <v>300</v>
      </c>
      <c r="C5">
        <v>5.5E-2</v>
      </c>
      <c r="D5">
        <f>E*a*b/$G$4*C5</f>
        <v>426.59279778393352</v>
      </c>
    </row>
    <row r="6" spans="1:8" x14ac:dyDescent="0.25">
      <c r="A6">
        <v>0.4</v>
      </c>
      <c r="B6">
        <v>400</v>
      </c>
      <c r="C6">
        <v>7.2999999999999995E-2</v>
      </c>
      <c r="D6">
        <f>E*a*b/$G$4*C6</f>
        <v>566.20498614958444</v>
      </c>
    </row>
    <row r="7" spans="1:8" x14ac:dyDescent="0.25">
      <c r="A7">
        <v>0.5</v>
      </c>
      <c r="B7">
        <v>500</v>
      </c>
      <c r="C7">
        <v>0.09</v>
      </c>
      <c r="D7">
        <f>E*a*b/$G$4*C7</f>
        <v>698.06094182825484</v>
      </c>
    </row>
    <row r="8" spans="1:8" x14ac:dyDescent="0.25">
      <c r="A8">
        <v>0.6</v>
      </c>
      <c r="B8">
        <v>600</v>
      </c>
      <c r="C8">
        <v>0.108</v>
      </c>
      <c r="D8">
        <f>E*a*b/$G$4*C8</f>
        <v>837.67313019390576</v>
      </c>
    </row>
    <row r="9" spans="1:8" x14ac:dyDescent="0.25">
      <c r="A9">
        <v>0.7</v>
      </c>
      <c r="B9">
        <v>700</v>
      </c>
      <c r="C9">
        <v>0.125</v>
      </c>
      <c r="D9">
        <f>E*a*b/$G$4*C9</f>
        <v>969.52908587257616</v>
      </c>
    </row>
    <row r="10" spans="1:8" x14ac:dyDescent="0.25">
      <c r="A10">
        <v>0.8</v>
      </c>
      <c r="B10">
        <v>800</v>
      </c>
    </row>
    <row r="11" spans="1:8" x14ac:dyDescent="0.25">
      <c r="A11">
        <v>0.9</v>
      </c>
      <c r="B11">
        <v>900</v>
      </c>
    </row>
    <row r="12" spans="1:8" x14ac:dyDescent="0.25">
      <c r="A12">
        <v>1</v>
      </c>
      <c r="B12">
        <v>1000</v>
      </c>
    </row>
    <row r="26" spans="1:1" x14ac:dyDescent="0.25">
      <c r="A26" t="s">
        <v>10</v>
      </c>
    </row>
    <row r="27" spans="1:1" x14ac:dyDescent="0.25">
      <c r="A27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88442-04BB-4E57-A7F1-B9EDA81235E0}">
  <dimension ref="A1:G37"/>
  <sheetViews>
    <sheetView tabSelected="1" workbookViewId="0">
      <selection activeCell="E29" sqref="E29"/>
    </sheetView>
  </sheetViews>
  <sheetFormatPr baseColWidth="10" defaultRowHeight="15" x14ac:dyDescent="0.25"/>
  <cols>
    <col min="2" max="3" width="17.7109375" customWidth="1"/>
  </cols>
  <sheetData>
    <row r="1" spans="1:7" x14ac:dyDescent="0.25">
      <c r="A1" t="s">
        <v>12</v>
      </c>
      <c r="B1" t="s">
        <v>13</v>
      </c>
      <c r="C1" t="s">
        <v>24</v>
      </c>
      <c r="D1" t="s">
        <v>22</v>
      </c>
      <c r="E1" t="s">
        <v>14</v>
      </c>
      <c r="F1">
        <v>1000</v>
      </c>
      <c r="G1" t="s">
        <v>15</v>
      </c>
    </row>
    <row r="2" spans="1:7" x14ac:dyDescent="0.25">
      <c r="A2">
        <v>0</v>
      </c>
      <c r="B2">
        <f>1/(70000*26666)*(1000/12*A2^3-1000*$F$6^2/16*A2)</f>
        <v>0</v>
      </c>
      <c r="C2">
        <f>1/(210000*26666)*(1000/12*A2^3-1000*$F$6^2/16*A2)</f>
        <v>0</v>
      </c>
      <c r="D2">
        <f>1/(50000*26666)*(1000/12*A2^3-1000*$F$6^2/16*A2)</f>
        <v>0</v>
      </c>
      <c r="E2" t="s">
        <v>4</v>
      </c>
      <c r="F2">
        <v>70000</v>
      </c>
      <c r="G2" t="s">
        <v>16</v>
      </c>
    </row>
    <row r="3" spans="1:7" x14ac:dyDescent="0.25">
      <c r="A3">
        <v>10</v>
      </c>
      <c r="B3">
        <f t="shared" ref="B3:B37" si="0">1/(70000*26666)*(1000/12*A3^3-1000*$F$6^2/16*A3)</f>
        <v>-0.16402195769179945</v>
      </c>
      <c r="C3">
        <f t="shared" ref="C3:C37" si="1">1/(210000*26666)*(1000/12*A3^3-1000*$F$6^2/16*A3)</f>
        <v>-5.4673985897266478E-2</v>
      </c>
      <c r="D3">
        <f t="shared" ref="D3:D37" si="2">1/(50000*26666)*(1000/12*A3^3-1000*$F$6^2/16*A3)</f>
        <v>-0.22963074076851922</v>
      </c>
      <c r="E3" t="s">
        <v>17</v>
      </c>
      <c r="F3">
        <v>40</v>
      </c>
      <c r="G3" t="s">
        <v>6</v>
      </c>
    </row>
    <row r="4" spans="1:7" x14ac:dyDescent="0.25">
      <c r="A4">
        <v>20</v>
      </c>
      <c r="B4">
        <f t="shared" si="0"/>
        <v>-0.32777605154414574</v>
      </c>
      <c r="C4">
        <f t="shared" si="1"/>
        <v>-0.10925868384804859</v>
      </c>
      <c r="D4">
        <f t="shared" si="2"/>
        <v>-0.45888647216180406</v>
      </c>
      <c r="E4" t="s">
        <v>9</v>
      </c>
      <c r="F4">
        <v>20</v>
      </c>
      <c r="G4" t="s">
        <v>6</v>
      </c>
    </row>
    <row r="5" spans="1:7" x14ac:dyDescent="0.25">
      <c r="A5">
        <v>30</v>
      </c>
      <c r="B5">
        <f t="shared" si="0"/>
        <v>-0.49099441771758578</v>
      </c>
      <c r="C5">
        <f t="shared" si="1"/>
        <v>-0.16366480590586191</v>
      </c>
      <c r="D5">
        <f t="shared" si="2"/>
        <v>-0.68739218480462005</v>
      </c>
      <c r="E5" t="s">
        <v>18</v>
      </c>
      <c r="F5">
        <f>h*F4^3/12</f>
        <v>26666.666666666668</v>
      </c>
      <c r="G5" t="s">
        <v>19</v>
      </c>
    </row>
    <row r="6" spans="1:7" x14ac:dyDescent="0.25">
      <c r="A6">
        <v>40</v>
      </c>
      <c r="B6">
        <f t="shared" si="0"/>
        <v>-0.65340919237266648</v>
      </c>
      <c r="C6">
        <f t="shared" si="1"/>
        <v>-0.21780306412422215</v>
      </c>
      <c r="D6">
        <f t="shared" si="2"/>
        <v>-0.91477286932173307</v>
      </c>
      <c r="E6" t="s">
        <v>20</v>
      </c>
      <c r="F6">
        <v>700</v>
      </c>
      <c r="G6" t="s">
        <v>6</v>
      </c>
    </row>
    <row r="7" spans="1:7" x14ac:dyDescent="0.25">
      <c r="A7">
        <v>50</v>
      </c>
      <c r="B7">
        <f t="shared" si="0"/>
        <v>-0.81475251166993456</v>
      </c>
      <c r="C7">
        <f t="shared" si="1"/>
        <v>-0.27158417055664485</v>
      </c>
      <c r="D7">
        <f t="shared" si="2"/>
        <v>-1.1406535163379083</v>
      </c>
    </row>
    <row r="8" spans="1:7" x14ac:dyDescent="0.25">
      <c r="A8">
        <v>60</v>
      </c>
      <c r="B8">
        <f t="shared" si="0"/>
        <v>-0.97475651176993705</v>
      </c>
      <c r="C8">
        <f t="shared" si="1"/>
        <v>-0.32491883725664567</v>
      </c>
      <c r="D8">
        <f t="shared" si="2"/>
        <v>-1.3646591164779118</v>
      </c>
    </row>
    <row r="9" spans="1:7" x14ac:dyDescent="0.25">
      <c r="A9">
        <v>70</v>
      </c>
      <c r="B9">
        <f t="shared" si="0"/>
        <v>-1.1331533288332207</v>
      </c>
      <c r="C9">
        <f t="shared" si="1"/>
        <v>-0.37771777627774028</v>
      </c>
      <c r="D9">
        <f t="shared" si="2"/>
        <v>-1.5864146603665092</v>
      </c>
    </row>
    <row r="10" spans="1:7" x14ac:dyDescent="0.25">
      <c r="A10">
        <v>80</v>
      </c>
      <c r="B10">
        <f t="shared" si="0"/>
        <v>-1.2896750990203327</v>
      </c>
      <c r="C10">
        <f t="shared" si="1"/>
        <v>-0.42989169967344421</v>
      </c>
      <c r="D10">
        <f t="shared" si="2"/>
        <v>-1.8055451386284658</v>
      </c>
    </row>
    <row r="11" spans="1:7" x14ac:dyDescent="0.25">
      <c r="A11">
        <v>90</v>
      </c>
      <c r="B11">
        <f t="shared" si="0"/>
        <v>-1.4440539584918193</v>
      </c>
      <c r="C11">
        <f t="shared" si="1"/>
        <v>-0.48135131949727311</v>
      </c>
      <c r="D11">
        <f t="shared" si="2"/>
        <v>-2.021675541888547</v>
      </c>
    </row>
    <row r="12" spans="1:7" x14ac:dyDescent="0.25">
      <c r="A12">
        <v>100</v>
      </c>
      <c r="B12">
        <f t="shared" si="0"/>
        <v>-1.596022043408228</v>
      </c>
      <c r="C12">
        <f t="shared" si="1"/>
        <v>-0.53200734780274261</v>
      </c>
      <c r="D12">
        <f t="shared" si="2"/>
        <v>-2.2344308607715191</v>
      </c>
    </row>
    <row r="13" spans="1:7" x14ac:dyDescent="0.25">
      <c r="A13">
        <v>110</v>
      </c>
      <c r="B13">
        <f t="shared" si="0"/>
        <v>-1.7453114899301054</v>
      </c>
      <c r="C13">
        <f t="shared" si="1"/>
        <v>-0.58177049664336844</v>
      </c>
      <c r="D13">
        <f t="shared" si="2"/>
        <v>-2.4434360859021473</v>
      </c>
    </row>
    <row r="14" spans="1:7" x14ac:dyDescent="0.25">
      <c r="A14">
        <v>120</v>
      </c>
      <c r="B14">
        <f t="shared" si="0"/>
        <v>-1.8916544342179982</v>
      </c>
      <c r="C14">
        <f t="shared" si="1"/>
        <v>-0.63055147807266609</v>
      </c>
      <c r="D14">
        <f t="shared" si="2"/>
        <v>-2.6483162079051974</v>
      </c>
    </row>
    <row r="15" spans="1:7" x14ac:dyDescent="0.25">
      <c r="A15">
        <v>130</v>
      </c>
      <c r="B15">
        <f t="shared" si="0"/>
        <v>-2.0347830124324533</v>
      </c>
      <c r="C15">
        <f t="shared" si="1"/>
        <v>-0.67826100414415114</v>
      </c>
      <c r="D15">
        <f t="shared" si="2"/>
        <v>-2.8486962174054349</v>
      </c>
    </row>
    <row r="16" spans="1:7" x14ac:dyDescent="0.25">
      <c r="A16">
        <v>140</v>
      </c>
      <c r="B16">
        <f t="shared" si="0"/>
        <v>-2.1744293607340182</v>
      </c>
      <c r="C16">
        <f t="shared" si="1"/>
        <v>-0.72480978691133946</v>
      </c>
      <c r="D16">
        <f t="shared" si="2"/>
        <v>-3.0442011050276254</v>
      </c>
    </row>
    <row r="17" spans="1:5" x14ac:dyDescent="0.25">
      <c r="A17">
        <v>150</v>
      </c>
      <c r="B17">
        <f t="shared" si="0"/>
        <v>-2.3103256152832392</v>
      </c>
      <c r="C17">
        <f t="shared" si="1"/>
        <v>-0.7701085384277464</v>
      </c>
      <c r="D17">
        <f t="shared" si="2"/>
        <v>-3.2344558613965346</v>
      </c>
    </row>
    <row r="18" spans="1:5" x14ac:dyDescent="0.25">
      <c r="A18">
        <v>160</v>
      </c>
      <c r="B18">
        <f t="shared" si="0"/>
        <v>-2.4422039122406631</v>
      </c>
      <c r="C18">
        <f t="shared" si="1"/>
        <v>-0.81406797074688775</v>
      </c>
      <c r="D18">
        <f t="shared" si="2"/>
        <v>-3.4190854771369286</v>
      </c>
    </row>
    <row r="19" spans="1:5" x14ac:dyDescent="0.25">
      <c r="A19">
        <v>170</v>
      </c>
      <c r="B19">
        <f t="shared" si="0"/>
        <v>-2.5697963877668366</v>
      </c>
      <c r="C19">
        <f t="shared" si="1"/>
        <v>-0.85659879592227894</v>
      </c>
      <c r="D19">
        <f t="shared" si="2"/>
        <v>-3.5977149428735715</v>
      </c>
    </row>
    <row r="20" spans="1:5" x14ac:dyDescent="0.25">
      <c r="A20">
        <v>180</v>
      </c>
      <c r="B20">
        <f t="shared" si="0"/>
        <v>-2.6928351780223077</v>
      </c>
      <c r="C20">
        <f t="shared" si="1"/>
        <v>-0.89761172600743588</v>
      </c>
      <c r="D20">
        <f t="shared" si="2"/>
        <v>-3.7699692492312304</v>
      </c>
    </row>
    <row r="21" spans="1:5" x14ac:dyDescent="0.25">
      <c r="A21">
        <v>190</v>
      </c>
      <c r="B21">
        <f t="shared" si="0"/>
        <v>-2.8110524191676221</v>
      </c>
      <c r="C21">
        <f t="shared" si="1"/>
        <v>-0.93701747305587402</v>
      </c>
      <c r="D21">
        <f t="shared" si="2"/>
        <v>-3.935473386834671</v>
      </c>
    </row>
    <row r="22" spans="1:5" x14ac:dyDescent="0.25">
      <c r="A22">
        <v>200</v>
      </c>
      <c r="B22">
        <f t="shared" si="0"/>
        <v>-2.9241802473633265</v>
      </c>
      <c r="C22">
        <f t="shared" si="1"/>
        <v>-0.9747267491211089</v>
      </c>
      <c r="D22">
        <f t="shared" si="2"/>
        <v>-4.0938523463086574</v>
      </c>
    </row>
    <row r="23" spans="1:5" x14ac:dyDescent="0.25">
      <c r="A23">
        <v>210</v>
      </c>
      <c r="B23">
        <f t="shared" si="0"/>
        <v>-3.031950798769969</v>
      </c>
      <c r="C23">
        <f t="shared" si="1"/>
        <v>-1.0106502662566563</v>
      </c>
      <c r="D23">
        <f t="shared" si="2"/>
        <v>-4.244731118277957</v>
      </c>
    </row>
    <row r="24" spans="1:5" x14ac:dyDescent="0.25">
      <c r="A24">
        <v>220</v>
      </c>
      <c r="B24">
        <f t="shared" si="0"/>
        <v>-3.1340962095480958</v>
      </c>
      <c r="C24">
        <f t="shared" si="1"/>
        <v>-1.0446987365160318</v>
      </c>
      <c r="D24">
        <f t="shared" si="2"/>
        <v>-4.3877346933673342</v>
      </c>
    </row>
    <row r="25" spans="1:5" x14ac:dyDescent="0.25">
      <c r="A25">
        <v>230</v>
      </c>
      <c r="B25">
        <f t="shared" si="0"/>
        <v>-3.2303486158582531</v>
      </c>
      <c r="C25">
        <f t="shared" si="1"/>
        <v>-1.076782871952751</v>
      </c>
      <c r="D25">
        <f t="shared" si="2"/>
        <v>-4.5224880622015542</v>
      </c>
    </row>
    <row r="26" spans="1:5" x14ac:dyDescent="0.25">
      <c r="A26">
        <v>240</v>
      </c>
      <c r="B26">
        <f t="shared" si="0"/>
        <v>-3.3204401538609893</v>
      </c>
      <c r="C26">
        <f t="shared" si="1"/>
        <v>-1.1068133846203296</v>
      </c>
      <c r="D26">
        <f t="shared" si="2"/>
        <v>-4.6486162154053847</v>
      </c>
      <c r="E26" t="s">
        <v>21</v>
      </c>
    </row>
    <row r="27" spans="1:5" x14ac:dyDescent="0.25">
      <c r="A27">
        <v>250</v>
      </c>
      <c r="B27">
        <f t="shared" si="0"/>
        <v>-3.40410295971685</v>
      </c>
      <c r="C27">
        <f t="shared" si="1"/>
        <v>-1.1347009865722832</v>
      </c>
      <c r="D27">
        <f t="shared" si="2"/>
        <v>-4.7657441436035901</v>
      </c>
      <c r="E27" t="s">
        <v>23</v>
      </c>
    </row>
    <row r="28" spans="1:5" x14ac:dyDescent="0.25">
      <c r="A28">
        <v>260</v>
      </c>
      <c r="B28">
        <f t="shared" si="0"/>
        <v>-3.4810691695863825</v>
      </c>
      <c r="C28">
        <f t="shared" si="1"/>
        <v>-1.1603563898621276</v>
      </c>
      <c r="D28">
        <f t="shared" si="2"/>
        <v>-4.8734968374209355</v>
      </c>
      <c r="E28" t="s">
        <v>25</v>
      </c>
    </row>
    <row r="29" spans="1:5" x14ac:dyDescent="0.25">
      <c r="A29">
        <v>270</v>
      </c>
      <c r="B29">
        <f t="shared" si="0"/>
        <v>-3.5510709196301335</v>
      </c>
      <c r="C29">
        <f t="shared" si="1"/>
        <v>-1.1836903065433777</v>
      </c>
      <c r="D29">
        <f t="shared" si="2"/>
        <v>-4.9714992874821871</v>
      </c>
    </row>
    <row r="30" spans="1:5" x14ac:dyDescent="0.25">
      <c r="A30">
        <v>280</v>
      </c>
      <c r="B30">
        <f t="shared" si="0"/>
        <v>-3.6138403460086503</v>
      </c>
      <c r="C30">
        <f t="shared" si="1"/>
        <v>-1.2046134486695501</v>
      </c>
      <c r="D30">
        <f t="shared" si="2"/>
        <v>-5.0593764844121099</v>
      </c>
    </row>
    <row r="31" spans="1:5" x14ac:dyDescent="0.25">
      <c r="A31">
        <v>290</v>
      </c>
      <c r="B31">
        <f t="shared" si="0"/>
        <v>-3.6691095848824795</v>
      </c>
      <c r="C31">
        <f t="shared" si="1"/>
        <v>-1.2230365282941598</v>
      </c>
      <c r="D31">
        <f t="shared" si="2"/>
        <v>-5.1367534188354709</v>
      </c>
    </row>
    <row r="32" spans="1:5" x14ac:dyDescent="0.25">
      <c r="A32">
        <v>300</v>
      </c>
      <c r="B32">
        <f t="shared" si="0"/>
        <v>-3.7166107724121673</v>
      </c>
      <c r="C32">
        <f t="shared" si="1"/>
        <v>-1.2388702574707224</v>
      </c>
      <c r="D32">
        <f t="shared" si="2"/>
        <v>-5.2032550813770344</v>
      </c>
    </row>
    <row r="33" spans="1:4" x14ac:dyDescent="0.25">
      <c r="A33">
        <v>310</v>
      </c>
      <c r="B33">
        <f t="shared" si="0"/>
        <v>-3.7560760447582617</v>
      </c>
      <c r="C33">
        <f t="shared" si="1"/>
        <v>-1.2520253482527539</v>
      </c>
      <c r="D33">
        <f t="shared" si="2"/>
        <v>-5.2585064626615665</v>
      </c>
    </row>
    <row r="34" spans="1:4" x14ac:dyDescent="0.25">
      <c r="A34">
        <v>320</v>
      </c>
      <c r="B34">
        <f t="shared" si="0"/>
        <v>-3.7872375380813095</v>
      </c>
      <c r="C34">
        <f t="shared" si="1"/>
        <v>-1.2624125126937698</v>
      </c>
      <c r="D34">
        <f t="shared" si="2"/>
        <v>-5.3021325533138333</v>
      </c>
    </row>
    <row r="35" spans="1:4" x14ac:dyDescent="0.25">
      <c r="A35">
        <v>330</v>
      </c>
      <c r="B35">
        <f t="shared" si="0"/>
        <v>-3.8098273885418563</v>
      </c>
      <c r="C35">
        <f t="shared" si="1"/>
        <v>-1.2699424628472853</v>
      </c>
      <c r="D35">
        <f t="shared" si="2"/>
        <v>-5.3337583439585989</v>
      </c>
    </row>
    <row r="36" spans="1:4" x14ac:dyDescent="0.25">
      <c r="A36">
        <v>340</v>
      </c>
      <c r="B36">
        <f t="shared" si="0"/>
        <v>-3.8235777323004503</v>
      </c>
      <c r="C36">
        <f t="shared" si="1"/>
        <v>-1.2745259107668168</v>
      </c>
      <c r="D36">
        <f t="shared" si="2"/>
        <v>-5.3530088252206305</v>
      </c>
    </row>
    <row r="37" spans="1:4" x14ac:dyDescent="0.25">
      <c r="A37">
        <v>350</v>
      </c>
      <c r="B37">
        <f t="shared" si="0"/>
        <v>-3.828220705517638</v>
      </c>
      <c r="C37">
        <f t="shared" si="1"/>
        <v>-1.2760735685058793</v>
      </c>
      <c r="D37">
        <f t="shared" si="2"/>
        <v>-5.3595089877246931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Traction</vt:lpstr>
      <vt:lpstr>Flexion</vt:lpstr>
      <vt:lpstr>a</vt:lpstr>
      <vt:lpstr>b</vt:lpstr>
      <vt:lpstr>E</vt:lpstr>
      <vt:lpstr>F</vt:lpstr>
      <vt:lpstr>h</vt:lpstr>
      <vt:lpstr>Y</vt:lpstr>
    </vt:vector>
  </TitlesOfParts>
  <Company>Région Sud Provence-Alpes-Côte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 Guillaume</dc:creator>
  <cp:lastModifiedBy>REY Guillaume</cp:lastModifiedBy>
  <dcterms:created xsi:type="dcterms:W3CDTF">2026-01-16T09:35:57Z</dcterms:created>
  <dcterms:modified xsi:type="dcterms:W3CDTF">2026-01-16T12:00:18Z</dcterms:modified>
</cp:coreProperties>
</file>